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<sst xmlns="http://schemas.openxmlformats.org/spreadsheetml/2006/main" count="65" uniqueCount="48">
  <si>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Wydatki* na programy i projekty realizowane ze środków pochodzących z funduszy strukturalnych i Funduszu Spójności oraz pozostałe środki pochodzące ze źródeł zagranicznych nie podlegających zwrotowi rok 2015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</si>
  <si>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</si>
  <si>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</si>
  <si>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</si>
  <si>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</si>
  <si>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</si>
  <si>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</si>
  <si>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</si>
  <si>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</si>
  <si>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</si>
  <si>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2015r.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</si>
  <si>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</si>
  <si>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</si>
  <si>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</si>
  <si>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</si>
  <si>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</si>
  <si>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</si>
  <si>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</si>
  <si>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</si>
  <si>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</si>
  <si>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</si>
  <si>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</si>
  <si>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</si>
  <si>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</si>
  <si>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1.1</t>
  </si>
  <si>
    <t>Program:</t>
  </si>
  <si>
    <t>Program Operacyjny Infrastruktura i Środowisko 2007-2013 Projekt „Plan gospodarki niskoemisyjnej dla Gminy Janowiec Kościelny” w ramach działania 9.3. Termomodernizacja obiektów użyteczności publicznej priorytetu IX Infrastruktura energetyczna przyjazna środowisku i efektywność energetyczna</t>
  </si>
  <si>
    <t>Priorytet:</t>
  </si>
  <si>
    <t>Działanie:</t>
  </si>
  <si>
    <t>Nazwa projektu:</t>
  </si>
  <si>
    <t>Razem wydatki:</t>
  </si>
  <si>
    <t xml:space="preserve">             900            90005   6057, 6059</t>
  </si>
  <si>
    <t xml:space="preserve">z tego: </t>
  </si>
  <si>
    <t>2015 r.</t>
  </si>
  <si>
    <t>Wydatki bieżące razem:</t>
  </si>
  <si>
    <t>2.1</t>
  </si>
  <si>
    <t>Program Operacyjny Kapitał Ludzki  projekt pn. Modernizacja oddziału przedszkolnego realizowany w Zespole Szkół w Janowcu Kościelnym</t>
  </si>
  <si>
    <t xml:space="preserve">        801            80103         4217, 4219 4247, 4249</t>
  </si>
  <si>
    <t>z tego:2014 r.</t>
  </si>
  <si>
    <t>2.2</t>
  </si>
  <si>
    <t>Program Operacyjny Kapitał Ludzki  projekt pn. "Punkty w szkole czasem lepsze niż przedszkole" w ramach działania 9.1. Wyrównywanie szans edukacyjnych i zapewnienie wysokiej jakości usług edukacyjnych świadczonych w systemie oświaty</t>
  </si>
  <si>
    <t>z tego:2011 r.-2014 r.</t>
  </si>
  <si>
    <t>3027,4017,4019,4047,</t>
  </si>
  <si>
    <t>4117,4119,4127,4129,</t>
  </si>
  <si>
    <t>4179,4217,4219,4247,</t>
  </si>
  <si>
    <t>4269,4307,4367,4447</t>
  </si>
  <si>
    <t>...............</t>
  </si>
  <si>
    <t>Ogółem (1+2)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</si>
</sst>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d/mm/yyyy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7"/>
      <name val="Arial CE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51" applyFont="1">
      <alignment/>
      <protection/>
    </xf>
    <xf numFmtId="0" fontId="22" fillId="20" borderId="10" xfId="51" applyFont="1" applyFill="1" applyBorder="1" applyAlignment="1">
      <alignment horizontal="center" vertical="center" wrapText="1"/>
      <protection/>
    </xf>
    <xf numFmtId="0" fontId="23" fillId="0" borderId="10" xfId="51" applyFont="1" applyBorder="1" applyAlignment="1">
      <alignment horizontal="center" vertical="center"/>
      <protection/>
    </xf>
    <xf numFmtId="0" fontId="22" fillId="0" borderId="11" xfId="51" applyFont="1" applyBorder="1" applyAlignment="1">
      <alignment horizontal="center"/>
      <protection/>
    </xf>
    <xf numFmtId="0" fontId="24" fillId="24" borderId="11" xfId="51" applyFont="1" applyFill="1" applyBorder="1">
      <alignment/>
      <protection/>
    </xf>
    <xf numFmtId="4" fontId="24" fillId="24" borderId="11" xfId="51" applyNumberFormat="1" applyFont="1" applyFill="1" applyBorder="1">
      <alignment/>
      <protection/>
    </xf>
    <xf numFmtId="0" fontId="22" fillId="0" borderId="0" xfId="51" applyFont="1">
      <alignment/>
      <protection/>
    </xf>
    <xf numFmtId="0" fontId="20" fillId="0" borderId="12" xfId="51" applyFont="1" applyBorder="1">
      <alignment/>
      <protection/>
    </xf>
    <xf numFmtId="4" fontId="20" fillId="0" borderId="12" xfId="51" applyNumberFormat="1" applyFont="1" applyBorder="1">
      <alignment/>
      <protection/>
    </xf>
    <xf numFmtId="4" fontId="22" fillId="0" borderId="12" xfId="51" applyNumberFormat="1" applyFont="1" applyBorder="1">
      <alignment/>
      <protection/>
    </xf>
    <xf numFmtId="0" fontId="22" fillId="24" borderId="12" xfId="51" applyFont="1" applyFill="1" applyBorder="1" applyAlignment="1">
      <alignment horizontal="center"/>
      <protection/>
    </xf>
    <xf numFmtId="0" fontId="22" fillId="24" borderId="12" xfId="51" applyFont="1" applyFill="1" applyBorder="1">
      <alignment/>
      <protection/>
    </xf>
    <xf numFmtId="4" fontId="22" fillId="24" borderId="12" xfId="51" applyNumberFormat="1" applyFont="1" applyFill="1" applyBorder="1">
      <alignment/>
      <protection/>
    </xf>
    <xf numFmtId="164" fontId="22" fillId="24" borderId="12" xfId="51" applyNumberFormat="1" applyFont="1" applyFill="1" applyBorder="1">
      <alignment/>
      <protection/>
    </xf>
    <xf numFmtId="0" fontId="25" fillId="0" borderId="12" xfId="0" applyFont="1" applyBorder="1" applyAlignment="1">
      <alignment horizontal="right" vertical="top"/>
    </xf>
    <xf numFmtId="4" fontId="22" fillId="0" borderId="0" xfId="51" applyNumberFormat="1" applyFont="1">
      <alignment/>
      <protection/>
    </xf>
    <xf numFmtId="0" fontId="26" fillId="0" borderId="12" xfId="51" applyFont="1" applyBorder="1" applyAlignment="1">
      <alignment horizontal="right" vertical="top"/>
      <protection/>
    </xf>
    <xf numFmtId="0" fontId="20" fillId="0" borderId="13" xfId="51" applyFont="1" applyBorder="1" applyAlignment="1">
      <alignment horizontal="center"/>
      <protection/>
    </xf>
    <xf numFmtId="0" fontId="20" fillId="0" borderId="13" xfId="51" applyFont="1" applyBorder="1">
      <alignment/>
      <protection/>
    </xf>
    <xf numFmtId="0" fontId="26" fillId="0" borderId="12" xfId="51" applyFont="1" applyBorder="1" applyAlignment="1">
      <alignment wrapText="1"/>
      <protection/>
    </xf>
    <xf numFmtId="0" fontId="26" fillId="0" borderId="14" xfId="51" applyFont="1" applyBorder="1" applyAlignment="1">
      <alignment wrapText="1"/>
      <protection/>
    </xf>
    <xf numFmtId="49" fontId="20" fillId="0" borderId="14" xfId="51" applyNumberFormat="1" applyFont="1" applyBorder="1" applyAlignment="1">
      <alignment horizontal="center"/>
      <protection/>
    </xf>
    <xf numFmtId="0" fontId="20" fillId="0" borderId="14" xfId="51" applyFont="1" applyBorder="1">
      <alignment/>
      <protection/>
    </xf>
    <xf numFmtId="4" fontId="22" fillId="0" borderId="15" xfId="51" applyNumberFormat="1" applyFont="1" applyBorder="1">
      <alignment/>
      <protection/>
    </xf>
    <xf numFmtId="0" fontId="21" fillId="0" borderId="0" xfId="51" applyFont="1" applyBorder="1" applyAlignment="1">
      <alignment horizontal="center" wrapText="1"/>
      <protection/>
    </xf>
    <xf numFmtId="0" fontId="22" fillId="20" borderId="10" xfId="51" applyFont="1" applyFill="1" applyBorder="1" applyAlignment="1">
      <alignment horizontal="center" vertical="center"/>
      <protection/>
    </xf>
    <xf numFmtId="0" fontId="22" fillId="20" borderId="10" xfId="51" applyFont="1" applyFill="1" applyBorder="1" applyAlignment="1">
      <alignment horizontal="center" vertical="center" wrapText="1"/>
      <protection/>
    </xf>
    <xf numFmtId="0" fontId="23" fillId="0" borderId="10" xfId="51" applyFont="1" applyBorder="1" applyAlignment="1">
      <alignment horizontal="center" vertical="center"/>
      <protection/>
    </xf>
    <xf numFmtId="0" fontId="24" fillId="24" borderId="11" xfId="51" applyFont="1" applyFill="1" applyBorder="1" applyAlignment="1">
      <alignment horizontal="center"/>
      <protection/>
    </xf>
    <xf numFmtId="4" fontId="24" fillId="24" borderId="11" xfId="51" applyNumberFormat="1" applyFont="1" applyFill="1" applyBorder="1" applyAlignment="1">
      <alignment/>
      <protection/>
    </xf>
    <xf numFmtId="0" fontId="20" fillId="0" borderId="12" xfId="51" applyFont="1" applyBorder="1" applyAlignment="1">
      <alignment horizontal="center" vertical="center"/>
      <protection/>
    </xf>
    <xf numFmtId="0" fontId="22" fillId="0" borderId="12" xfId="51" applyFont="1" applyBorder="1" applyAlignment="1">
      <alignment vertical="top" wrapText="1"/>
      <protection/>
    </xf>
    <xf numFmtId="4" fontId="20" fillId="0" borderId="12" xfId="51" applyNumberFormat="1" applyFont="1" applyBorder="1" applyAlignment="1">
      <alignment horizontal="right" vertical="top" wrapText="1"/>
      <protection/>
    </xf>
    <xf numFmtId="4" fontId="22" fillId="0" borderId="12" xfId="51" applyNumberFormat="1" applyFont="1" applyBorder="1" applyAlignment="1">
      <alignment/>
      <protection/>
    </xf>
    <xf numFmtId="4" fontId="20" fillId="0" borderId="12" xfId="51" applyNumberFormat="1" applyFont="1" applyBorder="1" applyAlignment="1">
      <alignment horizontal="center"/>
      <protection/>
    </xf>
    <xf numFmtId="4" fontId="20" fillId="0" borderId="12" xfId="51" applyNumberFormat="1" applyFont="1" applyBorder="1" applyAlignment="1">
      <alignment vertical="top"/>
      <protection/>
    </xf>
    <xf numFmtId="4" fontId="20" fillId="0" borderId="12" xfId="51" applyNumberFormat="1" applyFont="1" applyBorder="1" applyAlignment="1">
      <alignment horizontal="center" vertical="top"/>
      <protection/>
    </xf>
    <xf numFmtId="0" fontId="22" fillId="24" borderId="12" xfId="51" applyFont="1" applyFill="1" applyBorder="1" applyAlignment="1">
      <alignment horizontal="center"/>
      <protection/>
    </xf>
    <xf numFmtId="164" fontId="22" fillId="24" borderId="12" xfId="51" applyNumberFormat="1" applyFont="1" applyFill="1" applyBorder="1" applyAlignment="1">
      <alignment/>
      <protection/>
    </xf>
    <xf numFmtId="0" fontId="20" fillId="0" borderId="12" xfId="51" applyFont="1" applyBorder="1" applyAlignment="1">
      <alignment horizontal="right" vertical="top" wrapText="1"/>
      <protection/>
    </xf>
    <xf numFmtId="4" fontId="20" fillId="0" borderId="12" xfId="51" applyNumberFormat="1" applyFont="1" applyBorder="1" applyAlignment="1">
      <alignment/>
      <protection/>
    </xf>
    <xf numFmtId="0" fontId="20" fillId="0" borderId="12" xfId="51" applyFont="1" applyBorder="1" applyAlignment="1">
      <alignment horizontal="center"/>
      <protection/>
    </xf>
    <xf numFmtId="0" fontId="26" fillId="0" borderId="12" xfId="51" applyFont="1" applyBorder="1" applyAlignment="1">
      <alignment horizontal="right" vertical="top"/>
      <protection/>
    </xf>
    <xf numFmtId="0" fontId="20" fillId="0" borderId="13" xfId="51" applyFont="1" applyBorder="1" applyAlignment="1">
      <alignment horizontal="center"/>
      <protection/>
    </xf>
    <xf numFmtId="165" fontId="20" fillId="0" borderId="12" xfId="51" applyNumberFormat="1" applyFont="1" applyBorder="1" applyAlignment="1">
      <alignment horizontal="center" vertical="center"/>
      <protection/>
    </xf>
    <xf numFmtId="0" fontId="25" fillId="0" borderId="12" xfId="0" applyFont="1" applyBorder="1" applyAlignment="1">
      <alignment horizontal="right" vertical="top"/>
    </xf>
    <xf numFmtId="0" fontId="20" fillId="0" borderId="14" xfId="51" applyFont="1" applyBorder="1" applyAlignment="1">
      <alignment horizontal="center"/>
      <protection/>
    </xf>
    <xf numFmtId="49" fontId="22" fillId="0" borderId="16" xfId="51" applyNumberFormat="1" applyFont="1" applyBorder="1" applyAlignment="1">
      <alignment horizontal="center"/>
      <protection/>
    </xf>
    <xf numFmtId="0" fontId="22" fillId="0" borderId="15" xfId="51" applyFont="1" applyBorder="1" applyAlignment="1">
      <alignment horizontal="center"/>
      <protection/>
    </xf>
    <xf numFmtId="4" fontId="22" fillId="0" borderId="15" xfId="51" applyNumberFormat="1" applyFont="1" applyBorder="1" applyAlignment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60" workbookViewId="0" topLeftCell="A1">
      <selection activeCell="A1" sqref="A1:Q1"/>
    </sheetView>
  </sheetViews>
  <sheetFormatPr defaultColWidth="9.00390625" defaultRowHeight="12.75"/>
  <cols>
    <col min="1" max="1" width="5.625" style="1" customWidth="1"/>
    <col min="2" max="2" width="19.875" style="1" customWidth="1"/>
    <col min="3" max="3" width="10.25390625" style="1" customWidth="1"/>
    <col min="4" max="4" width="9.375" style="1" customWidth="1"/>
    <col min="5" max="5" width="10.75390625" style="1" customWidth="1"/>
    <col min="6" max="6" width="10.625" style="1" customWidth="1"/>
    <col min="7" max="7" width="11.625" style="1" customWidth="1"/>
    <col min="8" max="8" width="9.7539062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7.875" style="1" customWidth="1"/>
    <col min="15" max="15" width="1.25" style="1" customWidth="1"/>
    <col min="16" max="16" width="8.00390625" style="1" customWidth="1"/>
    <col min="17" max="17" width="9.625" style="1" customWidth="1"/>
    <col min="18" max="16384" width="10.25390625" style="1" customWidth="1"/>
  </cols>
  <sheetData>
    <row r="1" spans="1:17" ht="24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ht="9.75" customHeight="1"/>
    <row r="3" spans="1:17" ht="10.5" customHeight="1">
      <c r="A3" s="26" t="s">
        <v>1</v>
      </c>
      <c r="B3" s="26" t="s">
        <v>2</v>
      </c>
      <c r="C3" s="27" t="s">
        <v>3</v>
      </c>
      <c r="D3" s="27" t="s">
        <v>4</v>
      </c>
      <c r="E3" s="27" t="s">
        <v>5</v>
      </c>
      <c r="F3" s="26" t="s">
        <v>6</v>
      </c>
      <c r="G3" s="26"/>
      <c r="H3" s="26" t="s">
        <v>7</v>
      </c>
      <c r="I3" s="26"/>
      <c r="J3" s="26"/>
      <c r="K3" s="26"/>
      <c r="L3" s="26"/>
      <c r="M3" s="26"/>
      <c r="N3" s="26"/>
      <c r="O3" s="26"/>
      <c r="P3" s="26"/>
      <c r="Q3" s="26"/>
    </row>
    <row r="4" spans="1:17" ht="10.5" customHeight="1">
      <c r="A4" s="26"/>
      <c r="B4" s="26"/>
      <c r="C4" s="27"/>
      <c r="D4" s="27"/>
      <c r="E4" s="27"/>
      <c r="F4" s="27" t="s">
        <v>8</v>
      </c>
      <c r="G4" s="27" t="s">
        <v>9</v>
      </c>
      <c r="H4" s="26" t="s">
        <v>10</v>
      </c>
      <c r="I4" s="26"/>
      <c r="J4" s="26"/>
      <c r="K4" s="26"/>
      <c r="L4" s="26"/>
      <c r="M4" s="26"/>
      <c r="N4" s="26"/>
      <c r="O4" s="26"/>
      <c r="P4" s="26"/>
      <c r="Q4" s="26"/>
    </row>
    <row r="5" spans="1:17" ht="10.5" customHeight="1">
      <c r="A5" s="26"/>
      <c r="B5" s="26"/>
      <c r="C5" s="27"/>
      <c r="D5" s="27"/>
      <c r="E5" s="27"/>
      <c r="F5" s="27"/>
      <c r="G5" s="27"/>
      <c r="H5" s="27" t="s">
        <v>11</v>
      </c>
      <c r="I5" s="26" t="s">
        <v>12</v>
      </c>
      <c r="J5" s="26"/>
      <c r="K5" s="26"/>
      <c r="L5" s="26"/>
      <c r="M5" s="26"/>
      <c r="N5" s="26"/>
      <c r="O5" s="26"/>
      <c r="P5" s="26"/>
      <c r="Q5" s="26"/>
    </row>
    <row r="6" spans="1:17" ht="14.25" customHeight="1">
      <c r="A6" s="26"/>
      <c r="B6" s="26"/>
      <c r="C6" s="27"/>
      <c r="D6" s="27"/>
      <c r="E6" s="27"/>
      <c r="F6" s="27"/>
      <c r="G6" s="27"/>
      <c r="H6" s="27"/>
      <c r="I6" s="26" t="s">
        <v>13</v>
      </c>
      <c r="J6" s="26"/>
      <c r="K6" s="26"/>
      <c r="L6" s="26"/>
      <c r="M6" s="26" t="s">
        <v>14</v>
      </c>
      <c r="N6" s="26"/>
      <c r="O6" s="26"/>
      <c r="P6" s="26"/>
      <c r="Q6" s="26"/>
    </row>
    <row r="7" spans="1:17" ht="12.75" customHeight="1">
      <c r="A7" s="26"/>
      <c r="B7" s="26"/>
      <c r="C7" s="27"/>
      <c r="D7" s="27"/>
      <c r="E7" s="27"/>
      <c r="F7" s="27"/>
      <c r="G7" s="27"/>
      <c r="H7" s="27"/>
      <c r="I7" s="27" t="s">
        <v>15</v>
      </c>
      <c r="J7" s="26" t="s">
        <v>16</v>
      </c>
      <c r="K7" s="26"/>
      <c r="L7" s="26"/>
      <c r="M7" s="27" t="s">
        <v>17</v>
      </c>
      <c r="N7" s="27" t="s">
        <v>16</v>
      </c>
      <c r="O7" s="27"/>
      <c r="P7" s="27"/>
      <c r="Q7" s="27"/>
    </row>
    <row r="8" spans="1:17" ht="39.75" customHeight="1">
      <c r="A8" s="26"/>
      <c r="B8" s="26"/>
      <c r="C8" s="27"/>
      <c r="D8" s="27"/>
      <c r="E8" s="27"/>
      <c r="F8" s="27"/>
      <c r="G8" s="27"/>
      <c r="H8" s="27"/>
      <c r="I8" s="27"/>
      <c r="J8" s="2" t="s">
        <v>18</v>
      </c>
      <c r="K8" s="2" t="s">
        <v>19</v>
      </c>
      <c r="L8" s="2" t="s">
        <v>20</v>
      </c>
      <c r="M8" s="27"/>
      <c r="N8" s="27" t="s">
        <v>18</v>
      </c>
      <c r="O8" s="27"/>
      <c r="P8" s="2" t="s">
        <v>19</v>
      </c>
      <c r="Q8" s="2" t="s">
        <v>21</v>
      </c>
    </row>
    <row r="9" spans="1:17" ht="7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28">
        <v>14</v>
      </c>
      <c r="O9" s="28"/>
      <c r="P9" s="3">
        <v>15</v>
      </c>
      <c r="Q9" s="3">
        <v>16</v>
      </c>
    </row>
    <row r="10" spans="1:17" s="7" customFormat="1" ht="13.5" customHeight="1">
      <c r="A10" s="4">
        <v>1</v>
      </c>
      <c r="B10" s="5" t="s">
        <v>22</v>
      </c>
      <c r="C10" s="29" t="s">
        <v>23</v>
      </c>
      <c r="D10" s="29"/>
      <c r="E10" s="6">
        <f>SUM(E15)</f>
        <v>15977.7</v>
      </c>
      <c r="F10" s="6">
        <f>SUM(F15)</f>
        <v>2396.66</v>
      </c>
      <c r="G10" s="6">
        <f>SUM(G15)</f>
        <v>13581.04</v>
      </c>
      <c r="H10" s="6">
        <f>SUM(H15)</f>
        <v>15977.7</v>
      </c>
      <c r="I10" s="6">
        <f>SUM(I15)</f>
        <v>2396.66</v>
      </c>
      <c r="J10" s="6"/>
      <c r="K10" s="6"/>
      <c r="L10" s="6">
        <f>SUM(L15)</f>
        <v>2396.66</v>
      </c>
      <c r="M10" s="6">
        <f>SUM(M15)</f>
        <v>13581.04</v>
      </c>
      <c r="N10" s="30"/>
      <c r="O10" s="30"/>
      <c r="P10" s="6"/>
      <c r="Q10" s="6">
        <f>SUM(Q15)</f>
        <v>13581.04</v>
      </c>
    </row>
    <row r="11" spans="1:17" ht="9.75" customHeight="1">
      <c r="A11" s="31" t="s">
        <v>24</v>
      </c>
      <c r="B11" s="8" t="s">
        <v>25</v>
      </c>
      <c r="C11" s="32" t="s">
        <v>26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3.5" customHeight="1">
      <c r="A12" s="31"/>
      <c r="B12" s="8" t="s">
        <v>27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0.5" customHeight="1">
      <c r="A13" s="31"/>
      <c r="B13" s="8" t="s">
        <v>28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9.75" customHeight="1">
      <c r="A14" s="31"/>
      <c r="B14" s="8" t="s">
        <v>29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2.75" customHeight="1">
      <c r="A15" s="31"/>
      <c r="B15" s="8" t="s">
        <v>30</v>
      </c>
      <c r="C15" s="9"/>
      <c r="D15" s="33" t="s">
        <v>31</v>
      </c>
      <c r="E15" s="10">
        <f>G15+F15</f>
        <v>15977.7</v>
      </c>
      <c r="F15" s="10">
        <f>F16</f>
        <v>2396.66</v>
      </c>
      <c r="G15" s="10">
        <f>SUM(G16)</f>
        <v>13581.04</v>
      </c>
      <c r="H15" s="10">
        <f>SUM(M15,I15)</f>
        <v>15977.7</v>
      </c>
      <c r="I15" s="10">
        <f>SUM(I16)</f>
        <v>2396.66</v>
      </c>
      <c r="J15" s="10"/>
      <c r="K15" s="10"/>
      <c r="L15" s="10">
        <f>SUM(L16)</f>
        <v>2396.66</v>
      </c>
      <c r="M15" s="10">
        <f>SUM(M16)</f>
        <v>13581.04</v>
      </c>
      <c r="N15" s="34"/>
      <c r="O15" s="34"/>
      <c r="P15" s="10"/>
      <c r="Q15" s="10">
        <f>SUM(Q16)</f>
        <v>13581.04</v>
      </c>
    </row>
    <row r="16" spans="1:17" ht="12" customHeight="1">
      <c r="A16" s="31"/>
      <c r="B16" s="8" t="s">
        <v>32</v>
      </c>
      <c r="C16" s="35"/>
      <c r="D16" s="33"/>
      <c r="E16" s="36">
        <v>15977</v>
      </c>
      <c r="F16" s="36">
        <v>2396.66</v>
      </c>
      <c r="G16" s="36">
        <v>13581.04</v>
      </c>
      <c r="H16" s="37">
        <f>SUM(I16,M16)</f>
        <v>15977.7</v>
      </c>
      <c r="I16" s="37">
        <v>2396.66</v>
      </c>
      <c r="J16" s="37"/>
      <c r="K16" s="37"/>
      <c r="L16" s="37">
        <v>2396.66</v>
      </c>
      <c r="M16" s="37">
        <v>13581.04</v>
      </c>
      <c r="N16" s="37"/>
      <c r="O16" s="37"/>
      <c r="P16" s="37"/>
      <c r="Q16" s="37">
        <v>13581.04</v>
      </c>
    </row>
    <row r="17" spans="1:17" ht="12.75" customHeight="1">
      <c r="A17" s="31"/>
      <c r="B17" s="8" t="s">
        <v>33</v>
      </c>
      <c r="C17" s="35"/>
      <c r="D17" s="33"/>
      <c r="E17" s="36"/>
      <c r="F17" s="36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s="7" customFormat="1" ht="21.75" customHeight="1">
      <c r="A18" s="11">
        <v>2</v>
      </c>
      <c r="B18" s="12" t="s">
        <v>34</v>
      </c>
      <c r="C18" s="38" t="s">
        <v>23</v>
      </c>
      <c r="D18" s="38"/>
      <c r="E18" s="13">
        <f>SUM(E23,E34)</f>
        <v>1955695.69</v>
      </c>
      <c r="F18" s="13">
        <f>SUM(F23,F34)</f>
        <v>294074.36</v>
      </c>
      <c r="G18" s="13">
        <f>SUM(G23,G34)</f>
        <v>1661621.33</v>
      </c>
      <c r="H18" s="13">
        <f>SUM(H23,H34)</f>
        <v>342447.69</v>
      </c>
      <c r="I18" s="13">
        <f>SUM(I23,I34)</f>
        <v>54153.43</v>
      </c>
      <c r="J18" s="13"/>
      <c r="K18" s="13"/>
      <c r="L18" s="13">
        <f>SUM(L23,L34)</f>
        <v>54153.43</v>
      </c>
      <c r="M18" s="13">
        <f>SUM(M23,M34)</f>
        <v>288294.26</v>
      </c>
      <c r="N18" s="39"/>
      <c r="O18" s="39"/>
      <c r="P18" s="14"/>
      <c r="Q18" s="13">
        <f>SUM(Q23,Q34)</f>
        <v>288294.26</v>
      </c>
    </row>
    <row r="19" spans="1:17" ht="11.25" customHeight="1">
      <c r="A19" s="31" t="s">
        <v>35</v>
      </c>
      <c r="B19" s="8" t="s">
        <v>25</v>
      </c>
      <c r="C19" s="32" t="s">
        <v>36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9.75" customHeight="1">
      <c r="A20" s="31"/>
      <c r="B20" s="8" t="s">
        <v>27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9" customHeight="1">
      <c r="A21" s="31"/>
      <c r="B21" s="8" t="s">
        <v>28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8.25" customHeight="1">
      <c r="A22" s="31"/>
      <c r="B22" s="8" t="s">
        <v>29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1.25" customHeight="1">
      <c r="A23" s="31"/>
      <c r="B23" s="8" t="s">
        <v>30</v>
      </c>
      <c r="C23" s="8"/>
      <c r="D23" s="40" t="s">
        <v>37</v>
      </c>
      <c r="E23" s="10">
        <f>SUM(E24:E25)</f>
        <v>80615.3</v>
      </c>
      <c r="F23" s="10">
        <f>SUM(F24:F25)</f>
        <v>12812.3</v>
      </c>
      <c r="G23" s="10">
        <f>SUM(G24:G25)</f>
        <v>67803</v>
      </c>
      <c r="H23" s="10">
        <f>SUM(M23,I23)</f>
        <v>3200</v>
      </c>
      <c r="I23" s="10">
        <f>SUM(I25)</f>
        <v>1200</v>
      </c>
      <c r="J23" s="10"/>
      <c r="K23" s="10"/>
      <c r="L23" s="10">
        <f>SUM(L25)</f>
        <v>1200</v>
      </c>
      <c r="M23" s="10">
        <f>SUM(M25)</f>
        <v>2000</v>
      </c>
      <c r="N23" s="34"/>
      <c r="O23" s="34"/>
      <c r="P23" s="10"/>
      <c r="Q23" s="10">
        <f>SUM(Q25)</f>
        <v>2000</v>
      </c>
    </row>
    <row r="24" spans="1:17" ht="10.5" customHeight="1">
      <c r="A24" s="31"/>
      <c r="B24" s="8" t="s">
        <v>38</v>
      </c>
      <c r="C24" s="8"/>
      <c r="D24" s="40"/>
      <c r="E24" s="9">
        <f>SUM(F24:G24)</f>
        <v>77415.3</v>
      </c>
      <c r="F24" s="9">
        <v>11612.3</v>
      </c>
      <c r="G24" s="9">
        <v>65803</v>
      </c>
      <c r="H24" s="10"/>
      <c r="I24" s="10"/>
      <c r="J24" s="10"/>
      <c r="K24" s="10"/>
      <c r="L24" s="10"/>
      <c r="M24" s="10"/>
      <c r="N24" s="34"/>
      <c r="O24" s="34"/>
      <c r="P24" s="10"/>
      <c r="Q24" s="10"/>
    </row>
    <row r="25" spans="1:17" ht="12.75" customHeight="1">
      <c r="A25" s="31"/>
      <c r="B25" s="8" t="s">
        <v>33</v>
      </c>
      <c r="C25" s="15"/>
      <c r="D25" s="40"/>
      <c r="E25" s="10">
        <f>SUM(F25:G25)</f>
        <v>3200</v>
      </c>
      <c r="F25" s="10">
        <v>1200</v>
      </c>
      <c r="G25" s="16">
        <v>2000</v>
      </c>
      <c r="H25" s="9">
        <f>SUM(M25,I25)</f>
        <v>3200</v>
      </c>
      <c r="I25" s="9">
        <v>1200</v>
      </c>
      <c r="J25" s="9"/>
      <c r="K25" s="9"/>
      <c r="L25" s="9">
        <v>1200</v>
      </c>
      <c r="M25" s="9">
        <v>2000</v>
      </c>
      <c r="N25" s="41"/>
      <c r="O25" s="41"/>
      <c r="P25" s="9"/>
      <c r="Q25" s="9">
        <v>2000</v>
      </c>
    </row>
    <row r="26" spans="1:17" ht="17.25" customHeight="1">
      <c r="A26" s="31"/>
      <c r="C26" s="17"/>
      <c r="D26" s="40"/>
      <c r="E26" s="9">
        <v>0</v>
      </c>
      <c r="F26" s="9">
        <v>0</v>
      </c>
      <c r="G26" s="9">
        <v>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8.25" customHeight="1">
      <c r="A27" s="31"/>
      <c r="B27" s="8"/>
      <c r="C27" s="43"/>
      <c r="D27" s="43"/>
      <c r="E27" s="8"/>
      <c r="F27" s="8"/>
      <c r="G27" s="8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7.5" customHeight="1">
      <c r="A28" s="31"/>
      <c r="B28" s="8"/>
      <c r="C28" s="43"/>
      <c r="D28" s="43"/>
      <c r="E28" s="8"/>
      <c r="F28" s="8"/>
      <c r="G28" s="8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9" customHeight="1">
      <c r="A29" s="18"/>
      <c r="B29" s="19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ht="12.75" customHeight="1">
      <c r="A30" s="45" t="s">
        <v>39</v>
      </c>
      <c r="B30" s="8" t="s">
        <v>25</v>
      </c>
      <c r="C30" s="32" t="s">
        <v>40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0.5" customHeight="1">
      <c r="A31" s="45"/>
      <c r="B31" s="8" t="s">
        <v>27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1.25" customHeight="1">
      <c r="A32" s="45"/>
      <c r="B32" s="8" t="s">
        <v>28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9" customHeight="1">
      <c r="A33" s="45"/>
      <c r="B33" s="8" t="s">
        <v>29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9.75" customHeight="1">
      <c r="A34" s="45"/>
      <c r="B34" s="8" t="s">
        <v>30</v>
      </c>
      <c r="C34" s="8"/>
      <c r="D34" s="20">
        <v>801</v>
      </c>
      <c r="E34" s="10">
        <f>SUM(E35:E36)</f>
        <v>1875080.39</v>
      </c>
      <c r="F34" s="10">
        <f>SUM(F35:F36)</f>
        <v>281262.06</v>
      </c>
      <c r="G34" s="10">
        <f>SUM(G35:G36)</f>
        <v>1593818.33</v>
      </c>
      <c r="H34" s="10">
        <f>SUM(M34,I34)</f>
        <v>339247.69</v>
      </c>
      <c r="I34" s="10">
        <f>SUM(I36)</f>
        <v>52953.43</v>
      </c>
      <c r="J34" s="10"/>
      <c r="K34" s="10"/>
      <c r="L34" s="10">
        <f>SUM(L36)</f>
        <v>52953.43</v>
      </c>
      <c r="M34" s="10">
        <f>SUM(M36)</f>
        <v>286294.26</v>
      </c>
      <c r="N34" s="34"/>
      <c r="O34" s="34"/>
      <c r="P34" s="10"/>
      <c r="Q34" s="10">
        <f>SUM(Q36)</f>
        <v>286294.26</v>
      </c>
    </row>
    <row r="35" spans="1:17" ht="11.25" customHeight="1">
      <c r="A35" s="45"/>
      <c r="B35" s="8" t="s">
        <v>41</v>
      </c>
      <c r="C35" s="8"/>
      <c r="D35" s="21">
        <v>80106</v>
      </c>
      <c r="E35" s="9">
        <v>1535832.7</v>
      </c>
      <c r="F35" s="9">
        <v>228308.63</v>
      </c>
      <c r="G35" s="9">
        <v>1307524.07</v>
      </c>
      <c r="H35" s="10"/>
      <c r="I35" s="10"/>
      <c r="J35" s="10"/>
      <c r="K35" s="10"/>
      <c r="L35" s="10"/>
      <c r="M35" s="10"/>
      <c r="N35" s="34"/>
      <c r="O35" s="34"/>
      <c r="P35" s="10"/>
      <c r="Q35" s="10"/>
    </row>
    <row r="36" spans="1:17" ht="11.25">
      <c r="A36" s="45"/>
      <c r="B36" s="8" t="s">
        <v>33</v>
      </c>
      <c r="C36" s="46" t="s">
        <v>42</v>
      </c>
      <c r="D36" s="46"/>
      <c r="E36" s="10">
        <f>SUM(F36:G36)</f>
        <v>339247.69</v>
      </c>
      <c r="F36" s="10">
        <v>52953.43</v>
      </c>
      <c r="G36" s="16">
        <v>286294.26</v>
      </c>
      <c r="H36" s="9">
        <f>SUM(M36,I36)</f>
        <v>339247.69</v>
      </c>
      <c r="I36" s="9">
        <v>52953.43</v>
      </c>
      <c r="J36" s="9"/>
      <c r="K36" s="9"/>
      <c r="L36" s="9">
        <v>52953.43</v>
      </c>
      <c r="M36" s="9">
        <v>286294.26</v>
      </c>
      <c r="N36" s="41"/>
      <c r="O36" s="41"/>
      <c r="P36" s="9"/>
      <c r="Q36" s="9">
        <v>286294.26</v>
      </c>
    </row>
    <row r="37" spans="1:17" ht="10.5" customHeight="1">
      <c r="A37" s="45"/>
      <c r="C37" s="43" t="s">
        <v>43</v>
      </c>
      <c r="D37" s="43"/>
      <c r="E37" s="9">
        <v>0</v>
      </c>
      <c r="F37" s="9">
        <v>0</v>
      </c>
      <c r="G37" s="9">
        <v>0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ht="11.25" customHeight="1">
      <c r="A38" s="45"/>
      <c r="B38" s="8"/>
      <c r="C38" s="43" t="s">
        <v>44</v>
      </c>
      <c r="D38" s="43"/>
      <c r="E38" s="8"/>
      <c r="F38" s="8"/>
      <c r="G38" s="8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2" customHeight="1">
      <c r="A39" s="45"/>
      <c r="B39" s="8"/>
      <c r="C39" s="43" t="s">
        <v>45</v>
      </c>
      <c r="D39" s="43"/>
      <c r="E39" s="8"/>
      <c r="F39" s="8"/>
      <c r="G39" s="8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9.75" customHeight="1">
      <c r="A40" s="22"/>
      <c r="B40" s="23" t="s">
        <v>46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ht="15" customHeight="1">
      <c r="A41" s="48" t="s">
        <v>47</v>
      </c>
      <c r="B41" s="48"/>
      <c r="C41" s="49" t="s">
        <v>23</v>
      </c>
      <c r="D41" s="49"/>
      <c r="E41" s="24">
        <f>SUM(E10,E18)</f>
        <v>1971673.39</v>
      </c>
      <c r="F41" s="24">
        <f>SUM(F10,F18)</f>
        <v>296471.01999999996</v>
      </c>
      <c r="G41" s="24">
        <f>SUM(G10,G18)</f>
        <v>1675202.37</v>
      </c>
      <c r="H41" s="24">
        <f>SUM(H10,H18)</f>
        <v>358425.39</v>
      </c>
      <c r="I41" s="24">
        <f>SUM(I10,I18)</f>
        <v>56550.09</v>
      </c>
      <c r="J41" s="24"/>
      <c r="K41" s="24"/>
      <c r="L41" s="24">
        <f>SUM(L10,L18)</f>
        <v>56550.09</v>
      </c>
      <c r="M41" s="24">
        <f>SUM(M10,M18)</f>
        <v>301875.3</v>
      </c>
      <c r="N41" s="50"/>
      <c r="O41" s="50"/>
      <c r="P41" s="24"/>
      <c r="Q41" s="24">
        <f>SUM(Q10,Q18)</f>
        <v>301875.3</v>
      </c>
    </row>
  </sheetData>
  <mergeCells count="82">
    <mergeCell ref="C40:Q40"/>
    <mergeCell ref="A41:B41"/>
    <mergeCell ref="C41:D41"/>
    <mergeCell ref="N41:O41"/>
    <mergeCell ref="P37:P39"/>
    <mergeCell ref="Q37:Q39"/>
    <mergeCell ref="C38:D38"/>
    <mergeCell ref="C39:D39"/>
    <mergeCell ref="K37:K39"/>
    <mergeCell ref="L37:L39"/>
    <mergeCell ref="M37:M39"/>
    <mergeCell ref="N37:O39"/>
    <mergeCell ref="A30:A39"/>
    <mergeCell ref="C30:Q33"/>
    <mergeCell ref="N34:O34"/>
    <mergeCell ref="N35:O35"/>
    <mergeCell ref="C36:D36"/>
    <mergeCell ref="N36:O36"/>
    <mergeCell ref="C37:D37"/>
    <mergeCell ref="H37:H39"/>
    <mergeCell ref="I37:I39"/>
    <mergeCell ref="J37:J39"/>
    <mergeCell ref="Q26:Q28"/>
    <mergeCell ref="C27:D27"/>
    <mergeCell ref="C28:D28"/>
    <mergeCell ref="C29:Q29"/>
    <mergeCell ref="L26:L28"/>
    <mergeCell ref="M26:M28"/>
    <mergeCell ref="N26:O28"/>
    <mergeCell ref="P26:P28"/>
    <mergeCell ref="A19:A28"/>
    <mergeCell ref="C19:Q22"/>
    <mergeCell ref="D23:D26"/>
    <mergeCell ref="N23:O23"/>
    <mergeCell ref="N24:O24"/>
    <mergeCell ref="N25:O25"/>
    <mergeCell ref="H26:H28"/>
    <mergeCell ref="I26:I28"/>
    <mergeCell ref="J26:J28"/>
    <mergeCell ref="K26:K28"/>
    <mergeCell ref="P16:P17"/>
    <mergeCell ref="Q16:Q17"/>
    <mergeCell ref="C18:D18"/>
    <mergeCell ref="N18:O18"/>
    <mergeCell ref="K16:K17"/>
    <mergeCell ref="L16:L17"/>
    <mergeCell ref="M16:M17"/>
    <mergeCell ref="N16:O17"/>
    <mergeCell ref="G16:G17"/>
    <mergeCell ref="H16:H17"/>
    <mergeCell ref="I16:I17"/>
    <mergeCell ref="J16:J17"/>
    <mergeCell ref="N9:O9"/>
    <mergeCell ref="C10:D10"/>
    <mergeCell ref="N10:O10"/>
    <mergeCell ref="A11:A17"/>
    <mergeCell ref="C11:Q14"/>
    <mergeCell ref="D15:D17"/>
    <mergeCell ref="N15:O15"/>
    <mergeCell ref="C16:C17"/>
    <mergeCell ref="E16:E17"/>
    <mergeCell ref="F16:F17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N8:O8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39375" right="0.39375" top="1.2875" bottom="0.5902777777777778" header="0.19652777777777777" footer="0.5118055555555555"/>
  <pageSetup horizontalDpi="300" verticalDpi="300" orientation="landscape" paperSize="9" scale="85" r:id="rId1"/>
  <headerFooter alignWithMargins="0">
    <oddHeader>&amp;R&amp;9                                                         
Załącznik nr  4
do  Uchwały Nr  ../.../2015
 Rady Gminy Janowiec Kościelny 
z dnia 29 stycznia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cp:lastPrinted>2015-01-26T10:36:51Z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